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D786FE2-818D-4EC5-8CC4-67804D534ECD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1" sheetId="1" r:id="rId1"/>
  </sheets>
  <definedNames>
    <definedName name="_xlnm.Print_Titles" localSheetId="0">'1'!$5:$5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1" l="1"/>
  <c r="N21" i="1" l="1"/>
  <c r="J21" i="1"/>
  <c r="D21" i="1"/>
  <c r="Q18" i="1"/>
  <c r="Q19" i="1"/>
  <c r="Q20" i="1"/>
  <c r="E21" i="1" l="1"/>
  <c r="F21" i="1"/>
  <c r="G21" i="1"/>
  <c r="H21" i="1"/>
  <c r="I21" i="1"/>
  <c r="K21" i="1"/>
  <c r="L21" i="1"/>
  <c r="O21" i="1"/>
  <c r="P21" i="1"/>
  <c r="Q6" i="1" l="1"/>
  <c r="Q7" i="1" l="1"/>
  <c r="Q8" i="1"/>
  <c r="Q9" i="1"/>
  <c r="Q10" i="1"/>
  <c r="Q11" i="1"/>
  <c r="Q12" i="1"/>
  <c r="Q13" i="1"/>
  <c r="Q14" i="1"/>
  <c r="Q15" i="1"/>
  <c r="Q16" i="1"/>
  <c r="Q17" i="1"/>
  <c r="Q21" i="1" l="1"/>
  <c r="Q22" i="1"/>
</calcChain>
</file>

<file path=xl/sharedStrings.xml><?xml version="1.0" encoding="utf-8"?>
<sst xmlns="http://schemas.openxmlformats.org/spreadsheetml/2006/main" count="48" uniqueCount="36">
  <si>
    <t>МАОУ «СОШ № 40»</t>
  </si>
  <si>
    <t>МАОУ «СОШ № 48»</t>
  </si>
  <si>
    <t>МАОУ «Лицей № 56»</t>
  </si>
  <si>
    <t>МАОУ «Лицей № 58»</t>
  </si>
  <si>
    <t>МАОУ «СОШ № 45»</t>
  </si>
  <si>
    <t>МАОУ «СОШ № 49»</t>
  </si>
  <si>
    <t>МАОУ «СОШ № 54»</t>
  </si>
  <si>
    <t>МАОУ «СОШ № 57»</t>
  </si>
  <si>
    <t>МАОУ «СОШ д.Починок НГО»</t>
  </si>
  <si>
    <t>МАОУ «СОШ с.Тарасково НГО»</t>
  </si>
  <si>
    <t>МАОУ «Гимназия»</t>
  </si>
  <si>
    <t>Наименование муниципальной услуги</t>
  </si>
  <si>
    <t>Единица измерения</t>
  </si>
  <si>
    <t>чел.</t>
  </si>
  <si>
    <t>МАОУ «Гимназия № 41»</t>
  </si>
  <si>
    <t>МАОУ «Школа-интернат № 53»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</si>
  <si>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</si>
  <si>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начального общего образования для обучающихся с ограниченными возможностями здоровья (ОВЗ)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</si>
  <si>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</si>
  <si>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основного общего образования для  детей-инвалидов</t>
  </si>
  <si>
    <t>Реализация основных общеобразовательных программ среднего общего образования</t>
  </si>
  <si>
    <t>Содержание детей</t>
  </si>
  <si>
    <t>Реализация основных общеобразовательных программ среднего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обучение))</t>
  </si>
  <si>
    <t>ВСЕГО по муниципальной услуге</t>
  </si>
  <si>
    <t>Номер услуги</t>
  </si>
  <si>
    <t>Реализация основных общеобразовательных программ начального общего образования для  детей-инвалидов</t>
  </si>
  <si>
    <t xml:space="preserve">Реализация основных общеобразовательных программ основного общего образования для  обучающихся с ограниченными возможностями здоровья (ОВЗ) </t>
  </si>
  <si>
    <t>Реализация основных общеобразовательных программ основного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обучение))</t>
  </si>
  <si>
    <t>Реализация основных общеобразовательных программ среднего общего образования для  обучающихся с ограниченными возможностями здоровья (ОВЗ)</t>
  </si>
  <si>
    <t>Реализация основных общеобразовательных программ среднего общего образования для  детей-инвалидов</t>
  </si>
  <si>
    <t>чел./ч</t>
  </si>
  <si>
    <t>Итого</t>
  </si>
  <si>
    <t>Организация отдыха детей и молодежи в каникулярное время с дневным пребыванием</t>
  </si>
  <si>
    <t>чел./дн</t>
  </si>
  <si>
    <t>Количественные показатели для формирования уточненного муниципального задания на 2020 г.</t>
  </si>
  <si>
    <t>Приложение № 1 к приказу от _____________№_____________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</si>
</sst>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9" fontId="7" fillId="0" borderId="5">
      <alignment horizontal="center" vertical="top" shrinkToFit="1"/>
    </xf>
    <xf numFmtId="0" fontId="12" fillId="0" borderId="0"/>
  </cellStyleXfs>
  <cellXfs count="30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0" xfId="2" applyAlignment="1">
      <alignment horizontal="right"/>
    </xf>
    <xf numFmtId="0" fontId="12" fillId="0" borderId="0" xfId="2" applyAlignment="1"/>
  </cellXfs>
  <cellStyles count="3">
    <cellStyle name="ex59" xfId="1" xr:uid="{00000000-0005-0000-0000-000000000000}"/>
    <cellStyle name="Обычный" xfId="0" builtinId="0"/>
    <cellStyle name="Обычный_tmp" xfId="2" xr:uid="{166C515E-AC0E-4B8D-B5B2-F9F81DBB758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5"/>
  <sheetViews>
    <sheetView tabSelected="1" view="pageBreakPreview" zoomScale="70" zoomScaleNormal="70" zoomScaleSheetLayoutView="70" workbookViewId="0">
      <pane xSplit="1" ySplit="5" topLeftCell="I6" activePane="bottomRight" state="frozen"/>
      <selection pane="topRight" activeCell="B1" sqref="B1"/>
      <selection pane="bottomLeft" activeCell="A5" sqref="A5"/>
      <selection pane="bottomRight" sqref="A1:Q2"/>
    </sheetView>
  </sheetViews>
  <sheetFormatPr defaultColWidth="8.88671875" defaultRowHeight="14.4" x14ac:dyDescent="0.3"/>
  <cols>
    <col min="1" max="1" width="86.33203125" style="1" customWidth="1"/>
    <col min="2" max="2" width="13.44140625" style="1" customWidth="1"/>
    <col min="3" max="3" width="8.33203125" style="1" customWidth="1"/>
    <col min="4" max="4" width="9.6640625" style="1" customWidth="1"/>
    <col min="5" max="5" width="10" style="1" customWidth="1"/>
    <col min="6" max="6" width="9.44140625" style="1" customWidth="1"/>
    <col min="7" max="7" width="9.33203125" style="1" customWidth="1"/>
    <col min="8" max="8" width="9.6640625" style="1" customWidth="1"/>
    <col min="9" max="9" width="10" style="1" customWidth="1"/>
    <col min="10" max="10" width="10.44140625" style="1" customWidth="1"/>
    <col min="11" max="11" width="10.5546875" style="1" customWidth="1"/>
    <col min="12" max="12" width="9.33203125" style="1" customWidth="1"/>
    <col min="13" max="14" width="8.6640625" style="1" customWidth="1"/>
    <col min="15" max="15" width="11.33203125" style="1" customWidth="1"/>
    <col min="16" max="16" width="11" style="1" customWidth="1"/>
    <col min="17" max="17" width="13.33203125" style="1" customWidth="1"/>
    <col min="18" max="16384" width="8.88671875" style="1"/>
  </cols>
  <sheetData>
    <row r="1" spans="1:32" ht="18" customHeight="1" x14ac:dyDescent="0.3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32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20.399999999999999" x14ac:dyDescent="0.35">
      <c r="A3" s="21" t="s">
        <v>34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5" spans="1:32" ht="74.25" customHeight="1" x14ac:dyDescent="0.3">
      <c r="A5" s="16" t="s">
        <v>11</v>
      </c>
      <c r="B5" s="10" t="s">
        <v>24</v>
      </c>
      <c r="C5" s="11" t="s">
        <v>12</v>
      </c>
      <c r="D5" s="12" t="s">
        <v>0</v>
      </c>
      <c r="E5" s="13" t="s">
        <v>14</v>
      </c>
      <c r="F5" s="13" t="s">
        <v>4</v>
      </c>
      <c r="G5" s="14" t="s">
        <v>10</v>
      </c>
      <c r="H5" s="13" t="s">
        <v>1</v>
      </c>
      <c r="I5" s="13" t="s">
        <v>5</v>
      </c>
      <c r="J5" s="13" t="s">
        <v>15</v>
      </c>
      <c r="K5" s="13" t="s">
        <v>6</v>
      </c>
      <c r="L5" s="13" t="s">
        <v>2</v>
      </c>
      <c r="M5" s="13" t="s">
        <v>7</v>
      </c>
      <c r="N5" s="13" t="s">
        <v>3</v>
      </c>
      <c r="O5" s="13" t="s">
        <v>9</v>
      </c>
      <c r="P5" s="13" t="s">
        <v>8</v>
      </c>
      <c r="Q5" s="15" t="s">
        <v>23</v>
      </c>
    </row>
    <row r="6" spans="1:32" ht="15.6" x14ac:dyDescent="0.3">
      <c r="A6" s="5" t="s">
        <v>16</v>
      </c>
      <c r="B6" s="6">
        <v>906110008</v>
      </c>
      <c r="C6" s="7" t="s">
        <v>13</v>
      </c>
      <c r="D6" s="19">
        <v>444</v>
      </c>
      <c r="E6" s="19">
        <v>377.8</v>
      </c>
      <c r="F6" s="19">
        <v>214.4</v>
      </c>
      <c r="G6" s="19">
        <v>270.7</v>
      </c>
      <c r="H6" s="19">
        <v>337.2</v>
      </c>
      <c r="I6" s="19">
        <v>318.7</v>
      </c>
      <c r="J6" s="19">
        <v>87.6</v>
      </c>
      <c r="K6" s="19">
        <v>392.5</v>
      </c>
      <c r="L6" s="19">
        <v>301.89999999999998</v>
      </c>
      <c r="M6" s="19">
        <v>262.8</v>
      </c>
      <c r="N6" s="19">
        <v>450.5</v>
      </c>
      <c r="O6" s="19">
        <v>61.4</v>
      </c>
      <c r="P6" s="19">
        <v>56.7</v>
      </c>
      <c r="Q6" s="18">
        <f t="shared" ref="Q6:Q20" si="0">SUM(D6:P6)</f>
        <v>3576.2000000000003</v>
      </c>
    </row>
    <row r="7" spans="1:32" ht="31.2" x14ac:dyDescent="0.3">
      <c r="A7" s="5" t="s">
        <v>17</v>
      </c>
      <c r="B7" s="6">
        <v>906110009</v>
      </c>
      <c r="C7" s="7" t="s">
        <v>13</v>
      </c>
      <c r="D7" s="19">
        <v>1</v>
      </c>
      <c r="E7" s="19"/>
      <c r="F7" s="19">
        <v>6.5</v>
      </c>
      <c r="G7" s="19"/>
      <c r="H7" s="19">
        <v>6.7</v>
      </c>
      <c r="I7" s="19"/>
      <c r="J7" s="19">
        <v>16.2</v>
      </c>
      <c r="K7" s="19">
        <v>0.7</v>
      </c>
      <c r="L7" s="19"/>
      <c r="M7" s="19">
        <v>0.7</v>
      </c>
      <c r="N7" s="19">
        <v>48.7</v>
      </c>
      <c r="O7" s="19">
        <v>0.4</v>
      </c>
      <c r="P7" s="19"/>
      <c r="Q7" s="18">
        <f t="shared" si="0"/>
        <v>80.900000000000006</v>
      </c>
    </row>
    <row r="8" spans="1:32" ht="31.2" x14ac:dyDescent="0.3">
      <c r="A8" s="5" t="s">
        <v>25</v>
      </c>
      <c r="B8" s="6">
        <v>9061100010</v>
      </c>
      <c r="C8" s="7" t="s">
        <v>13</v>
      </c>
      <c r="D8" s="19">
        <v>1.4</v>
      </c>
      <c r="E8" s="19">
        <v>1.4</v>
      </c>
      <c r="F8" s="19">
        <v>1.7</v>
      </c>
      <c r="G8" s="19">
        <v>1</v>
      </c>
      <c r="H8" s="19">
        <v>3</v>
      </c>
      <c r="I8" s="19">
        <v>4.3</v>
      </c>
      <c r="J8" s="19">
        <v>1.4</v>
      </c>
      <c r="K8" s="19">
        <v>4</v>
      </c>
      <c r="L8" s="19">
        <v>1</v>
      </c>
      <c r="M8" s="19">
        <v>1.4</v>
      </c>
      <c r="N8" s="19">
        <v>3.4</v>
      </c>
      <c r="O8" s="19"/>
      <c r="P8" s="19">
        <v>0.4</v>
      </c>
      <c r="Q8" s="18">
        <f t="shared" si="0"/>
        <v>24.4</v>
      </c>
    </row>
    <row r="9" spans="1:32" ht="15.6" x14ac:dyDescent="0.3">
      <c r="A9" s="5" t="s">
        <v>18</v>
      </c>
      <c r="B9" s="6">
        <v>9061100011</v>
      </c>
      <c r="C9" s="7" t="s">
        <v>13</v>
      </c>
      <c r="D9" s="19">
        <v>491.4</v>
      </c>
      <c r="E9" s="19"/>
      <c r="F9" s="19">
        <v>299.3</v>
      </c>
      <c r="G9" s="19"/>
      <c r="H9" s="19">
        <v>381.3</v>
      </c>
      <c r="I9" s="19">
        <v>354.1</v>
      </c>
      <c r="J9" s="19">
        <v>173.3</v>
      </c>
      <c r="K9" s="19">
        <v>373.2</v>
      </c>
      <c r="L9" s="19"/>
      <c r="M9" s="19"/>
      <c r="N9" s="19"/>
      <c r="O9" s="19">
        <v>55.7</v>
      </c>
      <c r="P9" s="19">
        <v>58.8</v>
      </c>
      <c r="Q9" s="18">
        <f t="shared" si="0"/>
        <v>2187.1</v>
      </c>
    </row>
    <row r="10" spans="1:32" ht="31.2" x14ac:dyDescent="0.3">
      <c r="A10" s="5" t="s">
        <v>26</v>
      </c>
      <c r="B10" s="6">
        <v>9061100012</v>
      </c>
      <c r="C10" s="7" t="s">
        <v>13</v>
      </c>
      <c r="D10" s="19">
        <v>3.3</v>
      </c>
      <c r="E10" s="19">
        <v>1</v>
      </c>
      <c r="F10" s="19">
        <v>6.7</v>
      </c>
      <c r="G10" s="19"/>
      <c r="H10" s="19">
        <v>8</v>
      </c>
      <c r="I10" s="19">
        <v>2</v>
      </c>
      <c r="J10" s="19">
        <v>13.4</v>
      </c>
      <c r="K10" s="19">
        <v>3</v>
      </c>
      <c r="L10" s="19">
        <v>1</v>
      </c>
      <c r="M10" s="19">
        <v>3</v>
      </c>
      <c r="N10" s="19">
        <v>5.5</v>
      </c>
      <c r="O10" s="19">
        <v>1.7</v>
      </c>
      <c r="P10" s="19">
        <v>0.7</v>
      </c>
      <c r="Q10" s="18">
        <f t="shared" si="0"/>
        <v>49.300000000000004</v>
      </c>
    </row>
    <row r="11" spans="1:32" ht="46.8" x14ac:dyDescent="0.3">
      <c r="A11" s="5" t="s">
        <v>27</v>
      </c>
      <c r="B11" s="6">
        <v>906110013</v>
      </c>
      <c r="C11" s="7" t="s">
        <v>13</v>
      </c>
      <c r="D11" s="19"/>
      <c r="E11" s="19">
        <v>457.5</v>
      </c>
      <c r="F11" s="19"/>
      <c r="G11" s="19">
        <v>320.39999999999998</v>
      </c>
      <c r="H11" s="19"/>
      <c r="I11" s="19"/>
      <c r="J11" s="19"/>
      <c r="K11" s="19"/>
      <c r="L11" s="19">
        <v>361.5</v>
      </c>
      <c r="M11" s="19">
        <v>293.8</v>
      </c>
      <c r="N11" s="19">
        <v>424.3</v>
      </c>
      <c r="O11" s="19"/>
      <c r="P11" s="19"/>
      <c r="Q11" s="18">
        <f t="shared" si="0"/>
        <v>1857.5</v>
      </c>
    </row>
    <row r="12" spans="1:32" ht="31.2" x14ac:dyDescent="0.3">
      <c r="A12" s="5" t="s">
        <v>19</v>
      </c>
      <c r="B12" s="6">
        <v>906110014</v>
      </c>
      <c r="C12" s="7" t="s">
        <v>13</v>
      </c>
      <c r="D12" s="19"/>
      <c r="E12" s="19">
        <v>1.7</v>
      </c>
      <c r="F12" s="19">
        <v>6.4</v>
      </c>
      <c r="G12" s="19">
        <v>2</v>
      </c>
      <c r="H12" s="19">
        <v>6.7</v>
      </c>
      <c r="I12" s="19">
        <v>2.9</v>
      </c>
      <c r="J12" s="19"/>
      <c r="K12" s="19">
        <v>5.6</v>
      </c>
      <c r="L12" s="19">
        <v>3.4</v>
      </c>
      <c r="M12" s="19"/>
      <c r="N12" s="19">
        <v>2.4</v>
      </c>
      <c r="O12" s="19">
        <v>0.7</v>
      </c>
      <c r="P12" s="19"/>
      <c r="Q12" s="18">
        <f t="shared" si="0"/>
        <v>31.799999999999994</v>
      </c>
    </row>
    <row r="13" spans="1:32" ht="31.2" x14ac:dyDescent="0.3">
      <c r="A13" s="5" t="s">
        <v>28</v>
      </c>
      <c r="B13" s="6">
        <v>906110015</v>
      </c>
      <c r="C13" s="7" t="s">
        <v>13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8">
        <f t="shared" si="0"/>
        <v>0</v>
      </c>
    </row>
    <row r="14" spans="1:32" ht="46.8" x14ac:dyDescent="0.3">
      <c r="A14" s="5" t="s">
        <v>22</v>
      </c>
      <c r="B14" s="6">
        <v>906110016</v>
      </c>
      <c r="C14" s="7" t="s">
        <v>13</v>
      </c>
      <c r="D14" s="19">
        <v>23.7</v>
      </c>
      <c r="E14" s="19">
        <v>97.7</v>
      </c>
      <c r="F14" s="19">
        <v>92.7</v>
      </c>
      <c r="G14" s="19">
        <v>109.1</v>
      </c>
      <c r="H14" s="19">
        <v>9</v>
      </c>
      <c r="I14" s="19">
        <v>7.7</v>
      </c>
      <c r="J14" s="19">
        <v>9.9</v>
      </c>
      <c r="K14" s="19">
        <v>7</v>
      </c>
      <c r="L14" s="19">
        <v>97.7</v>
      </c>
      <c r="M14" s="19">
        <v>57.1</v>
      </c>
      <c r="N14" s="19">
        <v>81.099999999999994</v>
      </c>
      <c r="O14" s="19"/>
      <c r="P14" s="19">
        <v>2.7</v>
      </c>
      <c r="Q14" s="18">
        <f t="shared" si="0"/>
        <v>595.40000000000009</v>
      </c>
    </row>
    <row r="15" spans="1:32" ht="31.2" x14ac:dyDescent="0.3">
      <c r="A15" s="5" t="s">
        <v>29</v>
      </c>
      <c r="B15" s="6">
        <v>906110017</v>
      </c>
      <c r="C15" s="7" t="s">
        <v>13</v>
      </c>
      <c r="D15" s="19">
        <v>1</v>
      </c>
      <c r="E15" s="19">
        <v>0.7</v>
      </c>
      <c r="F15" s="19">
        <v>1.7</v>
      </c>
      <c r="G15" s="19">
        <v>0.7</v>
      </c>
      <c r="H15" s="19">
        <v>1.7</v>
      </c>
      <c r="I15" s="19">
        <v>1</v>
      </c>
      <c r="J15" s="19"/>
      <c r="K15" s="19">
        <v>0.7</v>
      </c>
      <c r="L15" s="19"/>
      <c r="M15" s="19"/>
      <c r="N15" s="19">
        <v>0.3</v>
      </c>
      <c r="O15" s="19"/>
      <c r="P15" s="19"/>
      <c r="Q15" s="18">
        <f t="shared" si="0"/>
        <v>7.8</v>
      </c>
    </row>
    <row r="16" spans="1:32" ht="15.6" x14ac:dyDescent="0.3">
      <c r="A16" s="5" t="s">
        <v>20</v>
      </c>
      <c r="B16" s="6">
        <v>906110018</v>
      </c>
      <c r="C16" s="7" t="s">
        <v>13</v>
      </c>
      <c r="D16" s="19">
        <v>80.400000000000006</v>
      </c>
      <c r="E16" s="19"/>
      <c r="F16" s="19"/>
      <c r="G16" s="19"/>
      <c r="H16" s="19">
        <v>75</v>
      </c>
      <c r="I16" s="19">
        <v>41.4</v>
      </c>
      <c r="J16" s="19">
        <v>38.6</v>
      </c>
      <c r="K16" s="19">
        <v>46.3</v>
      </c>
      <c r="L16" s="19"/>
      <c r="M16" s="19"/>
      <c r="N16" s="19"/>
      <c r="O16" s="19">
        <v>16.7</v>
      </c>
      <c r="P16" s="19">
        <v>10.7</v>
      </c>
      <c r="Q16" s="18">
        <f t="shared" si="0"/>
        <v>309.09999999999997</v>
      </c>
    </row>
    <row r="17" spans="1:17" ht="15.6" x14ac:dyDescent="0.3">
      <c r="A17" s="8" t="s">
        <v>21</v>
      </c>
      <c r="B17" s="6">
        <v>906110032</v>
      </c>
      <c r="C17" s="7" t="s">
        <v>13</v>
      </c>
      <c r="D17" s="17"/>
      <c r="E17" s="17"/>
      <c r="F17" s="17"/>
      <c r="G17" s="17"/>
      <c r="H17" s="17"/>
      <c r="I17" s="17"/>
      <c r="J17" s="19">
        <v>229.6</v>
      </c>
      <c r="K17" s="17"/>
      <c r="L17" s="17"/>
      <c r="M17" s="17"/>
      <c r="N17" s="17"/>
      <c r="O17" s="17"/>
      <c r="P17" s="17"/>
      <c r="Q17" s="18">
        <f t="shared" si="0"/>
        <v>229.6</v>
      </c>
    </row>
    <row r="18" spans="1:17" ht="15.6" x14ac:dyDescent="0.3">
      <c r="A18" s="22" t="s">
        <v>32</v>
      </c>
      <c r="B18" s="25">
        <v>906110030</v>
      </c>
      <c r="C18" s="7" t="s">
        <v>30</v>
      </c>
      <c r="D18" s="17"/>
      <c r="E18" s="17"/>
      <c r="F18" s="17"/>
      <c r="G18" s="17"/>
      <c r="H18" s="17"/>
      <c r="I18" s="17"/>
      <c r="J18" s="19"/>
      <c r="K18" s="17"/>
      <c r="L18" s="17"/>
      <c r="M18" s="17">
        <v>3000</v>
      </c>
      <c r="N18" s="17"/>
      <c r="O18" s="17"/>
      <c r="P18" s="17"/>
      <c r="Q18" s="18">
        <f t="shared" si="0"/>
        <v>3000</v>
      </c>
    </row>
    <row r="19" spans="1:17" ht="15.6" x14ac:dyDescent="0.3">
      <c r="A19" s="23"/>
      <c r="B19" s="26"/>
      <c r="C19" s="7" t="s">
        <v>13</v>
      </c>
      <c r="D19" s="17"/>
      <c r="E19" s="17"/>
      <c r="F19" s="17"/>
      <c r="G19" s="17"/>
      <c r="H19" s="17"/>
      <c r="I19" s="17"/>
      <c r="J19" s="19"/>
      <c r="K19" s="17"/>
      <c r="L19" s="17"/>
      <c r="M19" s="17">
        <v>100</v>
      </c>
      <c r="N19" s="17"/>
      <c r="O19" s="17"/>
      <c r="P19" s="17"/>
      <c r="Q19" s="18">
        <f t="shared" si="0"/>
        <v>100</v>
      </c>
    </row>
    <row r="20" spans="1:17" ht="15.6" x14ac:dyDescent="0.3">
      <c r="A20" s="24"/>
      <c r="B20" s="27"/>
      <c r="C20" s="7" t="s">
        <v>33</v>
      </c>
      <c r="D20" s="17"/>
      <c r="E20" s="17"/>
      <c r="F20" s="17"/>
      <c r="G20" s="17"/>
      <c r="H20" s="17"/>
      <c r="I20" s="17"/>
      <c r="J20" s="19"/>
      <c r="K20" s="17"/>
      <c r="L20" s="17"/>
      <c r="M20" s="17">
        <v>500</v>
      </c>
      <c r="N20" s="17"/>
      <c r="O20" s="17"/>
      <c r="P20" s="17"/>
      <c r="Q20" s="18">
        <f t="shared" si="0"/>
        <v>500</v>
      </c>
    </row>
    <row r="21" spans="1:17" ht="24.75" customHeight="1" x14ac:dyDescent="0.3">
      <c r="A21" s="9" t="s">
        <v>31</v>
      </c>
      <c r="B21" s="9"/>
      <c r="C21" s="9"/>
      <c r="D21" s="20">
        <f t="shared" ref="D21:L21" si="1">SUM(D6:D20)</f>
        <v>1046.2</v>
      </c>
      <c r="E21" s="20">
        <f t="shared" si="1"/>
        <v>937.80000000000018</v>
      </c>
      <c r="F21" s="20">
        <f t="shared" si="1"/>
        <v>629.40000000000009</v>
      </c>
      <c r="G21" s="20">
        <f t="shared" si="1"/>
        <v>703.9</v>
      </c>
      <c r="H21" s="20">
        <f t="shared" si="1"/>
        <v>828.60000000000014</v>
      </c>
      <c r="I21" s="20">
        <f t="shared" si="1"/>
        <v>732.1</v>
      </c>
      <c r="J21" s="20">
        <f t="shared" si="1"/>
        <v>570</v>
      </c>
      <c r="K21" s="20">
        <f t="shared" si="1"/>
        <v>833</v>
      </c>
      <c r="L21" s="20">
        <f t="shared" si="1"/>
        <v>766.5</v>
      </c>
      <c r="M21" s="20">
        <f>SUM(M6:M20)-M18-M19-M20</f>
        <v>618.80000000000018</v>
      </c>
      <c r="N21" s="20">
        <f>SUM(N6:N20)</f>
        <v>1016.1999999999999</v>
      </c>
      <c r="O21" s="20">
        <f>SUM(O6:O20)</f>
        <v>136.6</v>
      </c>
      <c r="P21" s="20">
        <f>SUM(P6:P20)</f>
        <v>130</v>
      </c>
      <c r="Q21" s="20">
        <f>SUM(Q6:Q20)</f>
        <v>12549.1</v>
      </c>
    </row>
    <row r="22" spans="1:17" x14ac:dyDescent="0.3">
      <c r="Q22" s="4" t="e">
        <f>SUM(#REF!)</f>
        <v>#REF!</v>
      </c>
    </row>
    <row r="25" spans="1:17" x14ac:dyDescent="0.3">
      <c r="A25" s="2"/>
      <c r="B25" s="2"/>
      <c r="C25" s="3"/>
      <c r="D25" s="3"/>
    </row>
  </sheetData>
  <mergeCells count="4">
    <mergeCell ref="A3:Q3"/>
    <mergeCell ref="A18:A20"/>
    <mergeCell ref="B18:B20"/>
    <mergeCell ref="A1:Q2"/>
  </mergeCells>
  <phoneticPr fontId="11" type="noConversion"/>
  <pageMargins left="0.31496062992125984" right="0" top="0.55118110236220474" bottom="0.35433070866141736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2020-10-26T10:41:00Z</dcterms:modified>
</cp:coreProperties>
</file>